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xr:revisionPtr revIDLastSave="0" documentId="8_{239A2997-EE1C-472D-B5FB-CBBD7EBCE226}" xr6:coauthVersionLast="37" xr6:coauthVersionMax="37" xr10:uidLastSave="{00000000-0000-0000-0000-000000000000}"/>
  <bookViews>
    <workbookView xWindow="0" yWindow="0" windowWidth="28800" windowHeight="1173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" l="1"/>
  <c r="F24" i="3" l="1"/>
  <c r="E24" i="3"/>
  <c r="F53" i="3"/>
  <c r="F40" i="3"/>
  <c r="E53" i="3"/>
  <c r="E40" i="3"/>
  <c r="E35" i="3"/>
  <c r="F15" i="7"/>
  <c r="E15" i="7"/>
  <c r="E18" i="7"/>
  <c r="C11" i="5" l="1"/>
  <c r="C10" i="5" s="1"/>
  <c r="B11" i="5"/>
  <c r="B10" i="5" s="1"/>
  <c r="G12" i="1" l="1"/>
  <c r="G9" i="1"/>
  <c r="F9" i="7" l="1"/>
  <c r="F41" i="7"/>
  <c r="F40" i="7" s="1"/>
  <c r="E41" i="7"/>
  <c r="E40" i="7" s="1"/>
  <c r="E34" i="7"/>
  <c r="E9" i="7"/>
  <c r="F51" i="7"/>
  <c r="F50" i="7" s="1"/>
  <c r="E51" i="7"/>
  <c r="E50" i="7" s="1"/>
  <c r="F48" i="7"/>
  <c r="E48" i="7"/>
  <c r="F46" i="7"/>
  <c r="F45" i="7" s="1"/>
  <c r="E46" i="7"/>
  <c r="F38" i="7"/>
  <c r="E38" i="7"/>
  <c r="F34" i="7"/>
  <c r="F30" i="7"/>
  <c r="F29" i="7" s="1"/>
  <c r="E30" i="7"/>
  <c r="E29" i="7" s="1"/>
  <c r="F27" i="7"/>
  <c r="E27" i="7"/>
  <c r="F23" i="7"/>
  <c r="E23" i="7"/>
  <c r="F14" i="7"/>
  <c r="E14" i="7"/>
  <c r="F33" i="7" l="1"/>
  <c r="E45" i="7"/>
  <c r="F22" i="7"/>
  <c r="F6" i="7" s="1"/>
  <c r="F7" i="7" s="1"/>
  <c r="E22" i="7"/>
  <c r="E33" i="7"/>
  <c r="F48" i="3"/>
  <c r="E48" i="3"/>
  <c r="E34" i="3"/>
  <c r="E6" i="7" l="1"/>
  <c r="E7" i="7" s="1"/>
  <c r="F27" i="3" l="1"/>
  <c r="F21" i="3"/>
  <c r="F19" i="3"/>
  <c r="F11" i="3"/>
  <c r="E27" i="3"/>
  <c r="E21" i="3"/>
  <c r="E19" i="3"/>
  <c r="E11" i="3"/>
  <c r="F10" i="3" l="1"/>
  <c r="E10" i="3"/>
  <c r="F12" i="1"/>
  <c r="F9" i="1"/>
</calcChain>
</file>

<file path=xl/sharedStrings.xml><?xml version="1.0" encoding="utf-8"?>
<sst xmlns="http://schemas.openxmlformats.org/spreadsheetml/2006/main" count="225" uniqueCount="108">
  <si>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</si>
  <si>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</si>
  <si>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</si>
  <si>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</si>
  <si>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</si>
  <si>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</si>
  <si>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</si>
  <si>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</si>
  <si>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</si>
  <si>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</si>
  <si>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</si>
  <si>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</si>
  <si>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</si>
  <si>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</si>
  <si>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</si>
  <si>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</si>
  <si>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</si>
  <si>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</si>
  <si>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</si>
  <si>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</si>
  <si>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</si>
  <si>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</si>
  <si>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</si>
  <si>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</si>
  <si>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</si>
  <si>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</si>
  <si>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</si>
  <si>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</si>
  <si>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</si>
  <si>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</si>
  <si>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</si>
  <si>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</si>
  <si>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</si>
  <si>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</si>
  <si>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</si>
  <si>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</si>
  <si>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</si>
  <si>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</si>
  <si>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</si>
  <si>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</si>
  <si>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</si>
  <si>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</si>
  <si>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</si>
  <si>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</si>
  <si>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</si>
  <si>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</si>
  <si>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</si>
  <si>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</si>
  <si>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</si>
  <si>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</si>
  <si>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</si>
  <si>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</si>
  <si>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Indeks 2023/2022</t>
  </si>
  <si>
    <t>Indeks 2024/2023</t>
  </si>
  <si>
    <t>Prihodi od imovine</t>
  </si>
  <si>
    <t>Prihodi od upravnih i administrativnih pristojbi, pristojbi po popebnim propisima i naknada</t>
  </si>
  <si>
    <t>Posebne namjene</t>
  </si>
  <si>
    <t>Prihodi od prodaje proizvoda i roba te pruženih usluga, prihodi od donacija te povrati po protestnim jamstvima</t>
  </si>
  <si>
    <t>Donacije</t>
  </si>
  <si>
    <t>1.1.</t>
  </si>
  <si>
    <t>1.3.</t>
  </si>
  <si>
    <t>Decentralizacija</t>
  </si>
  <si>
    <t>Tekuće pomoći temeljem prijenosa EU sredstva</t>
  </si>
  <si>
    <t>Tekuće pomoći iz drugih proračuna i izvanproračunskim korisnicima</t>
  </si>
  <si>
    <t>5.7.</t>
  </si>
  <si>
    <t>Pomoći temeljem prijenosa EU sredstava</t>
  </si>
  <si>
    <t>Ministarstvo</t>
  </si>
  <si>
    <t>JLS</t>
  </si>
  <si>
    <t>Financijski rashodi</t>
  </si>
  <si>
    <t>09 Obrazovanje</t>
  </si>
  <si>
    <t>Indeks 2025/2024</t>
  </si>
  <si>
    <t>EUR</t>
  </si>
  <si>
    <t>Nefinancijska imovina</t>
  </si>
  <si>
    <t>PROGRAM</t>
  </si>
  <si>
    <t>OBRAZOVANJE</t>
  </si>
  <si>
    <t>Aktivnost</t>
  </si>
  <si>
    <t>OSNOVNO OBRAZOVANJE</t>
  </si>
  <si>
    <t>Izvor financiranja: 1.3. Decentralizacija</t>
  </si>
  <si>
    <t>Redovni poslovi ustanova osnovnog obrazovanja</t>
  </si>
  <si>
    <t>Izvor financiranja: 1.1. Izvorni prihodi KZŽ</t>
  </si>
  <si>
    <t>OSIGURAVANJE UVJETA RADA</t>
  </si>
  <si>
    <t>Izvor financiranja: 3.1.1 Vlastiti prihodi</t>
  </si>
  <si>
    <t>Izvor financiranja: 4.3.1 Posebne namjene</t>
  </si>
  <si>
    <t>Izvor financiranja: 5.2.1 Ministarstvo</t>
  </si>
  <si>
    <t>Izvor financiranja: 5.4.1 JLS</t>
  </si>
  <si>
    <t>Izvor financiranja: 2.1.1 Donacije</t>
  </si>
  <si>
    <t>Izvor financiranja: 7.1.1  Prihodi od prodaje nefinancijske imovine</t>
  </si>
  <si>
    <t>0912 Osnovno obrazovanje</t>
  </si>
  <si>
    <t>Ostali mat. za potrebe redovnog poslovanja, usluge tekućeg i investicijskog održavanja</t>
  </si>
  <si>
    <t>Sufinanciranje školske kuhinje, izleta, škole plivanja i ostalog mat.za potrebe redovnog posl.</t>
  </si>
  <si>
    <t>Sredstva za isplatu dnevnica zaposlenicima</t>
  </si>
  <si>
    <t>Financiranje natjecanja, Shema voća, e-tehničar, sred. za opremu, za tekuće i invest.održavanje</t>
  </si>
  <si>
    <t>Plaće za učiteljicu u produženom boravku, kuharicu i za pomoćnicu u nastavi, sred. za opremu i radove</t>
  </si>
  <si>
    <t xml:space="preserve">Plaće za djelatnike, sredstva za rad voditelja aktiva, ostale naknada za zaposlene, troškovi sudskih presuda, lektira, </t>
  </si>
  <si>
    <t>3.1.1</t>
  </si>
  <si>
    <t>5.2.1</t>
  </si>
  <si>
    <t>5.4.1</t>
  </si>
  <si>
    <t>4.3.1</t>
  </si>
  <si>
    <t>7.1.1</t>
  </si>
  <si>
    <t>2.1.1</t>
  </si>
  <si>
    <t>Plan 2023. - 2. izmjena</t>
  </si>
  <si>
    <t xml:space="preserve">Plan 2023. - 2. izmjena </t>
  </si>
  <si>
    <t>FINANCIJSKI PLAN PRORAČUNSKOG KORISNIKA JEDINICE LOKALNE I PODRUČNE (REGIONALNE) SAMOUPRAVE 
ZA 2023. GODINU - 2. IZMJENA</t>
  </si>
  <si>
    <t>FINANCIJSKI PLAN PRORAČUNSKOG KORISNIKA JEDINICE LOKALNE I PODRUČNE (REGIONALNE) SAMOUPRAVE 
ZA 2023. - 2. izmjena</t>
  </si>
  <si>
    <t>PREDSJEDNICA ŠKOLSKOG ODBORA</t>
  </si>
  <si>
    <t xml:space="preserve">KLASA: 400-02/23-01/03                                                                                                                                                                                </t>
  </si>
  <si>
    <t>URBROJ: 2140-79-23-1</t>
  </si>
  <si>
    <t>Sveti Križ Začretje, 05.10.2023.                                                                                                                                    Maja Čajko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</si>
</sst>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11" fillId="2" borderId="3" xfId="0" quotePrefix="1" applyFont="1" applyFill="1" applyBorder="1" applyAlignment="1">
      <alignment horizontal="left" vertical="center" wrapText="1"/>
    </xf>
    <xf numFmtId="16" fontId="9" fillId="2" borderId="3" xfId="0" quotePrefix="1" applyNumberFormat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/>
    </xf>
    <xf numFmtId="3" fontId="6" fillId="2" borderId="3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3" borderId="2" xfId="0" quotePrefix="1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2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quotePrefix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1" fillId="3" borderId="2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2" fillId="0" borderId="1" xfId="0" quotePrefix="1" applyNumberFormat="1" applyFont="1" applyFill="1" applyBorder="1" applyAlignment="1" applyProtection="1">
      <alignment horizontal="center" vertical="center" wrapText="1"/>
    </xf>
    <xf numFmtId="0" fontId="2" fillId="0" borderId="2" xfId="0" quotePrefix="1" applyNumberFormat="1" applyFont="1" applyFill="1" applyBorder="1" applyAlignment="1" applyProtection="1">
      <alignment horizontal="center" vertical="center" wrapText="1"/>
    </xf>
    <xf numFmtId="0" fontId="2" fillId="0" borderId="4" xfId="0" quotePrefix="1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942975</xdr:colOff>
      <xdr:row>39</xdr:row>
      <xdr:rowOff>19050</xdr:rowOff>
    </xdr:from>
    <xdr:ext cx="65" cy="172227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C6DC7458-9750-48EE-A10A-25EF363158E8}"/>
            </a:ext>
          </a:extLst>
        </xdr:cNvPr>
        <xdr:cNvSpPr txBox="1"/>
      </xdr:nvSpPr>
      <xdr:spPr>
        <a:xfrm>
          <a:off x="4581525" y="10020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topLeftCell="A16" workbookViewId="0">
      <selection activeCell="F42" sqref="F42"/>
    </sheetView>
  </sheetViews>
  <sheetFormatPr defaultRowHeight="15" x14ac:dyDescent="0.25"/>
  <cols>
    <col min="5" max="7" width="25.28515625" customWidth="1"/>
  </cols>
  <sheetData>
    <row r="1" spans="1:7" ht="42" customHeight="1" x14ac:dyDescent="0.25">
      <c r="A1" s="63" t="s">
        <v>103</v>
      </c>
      <c r="B1" s="63"/>
      <c r="C1" s="63"/>
      <c r="D1" s="63"/>
      <c r="E1" s="63"/>
      <c r="F1" s="63"/>
      <c r="G1" s="63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63" t="s">
        <v>32</v>
      </c>
      <c r="B3" s="63"/>
      <c r="C3" s="63"/>
      <c r="D3" s="63"/>
      <c r="E3" s="63"/>
      <c r="F3" s="63"/>
      <c r="G3" s="64"/>
    </row>
    <row r="4" spans="1:7" ht="18" x14ac:dyDescent="0.25">
      <c r="A4" s="5"/>
      <c r="B4" s="5"/>
      <c r="C4" s="5"/>
      <c r="D4" s="5"/>
      <c r="E4" s="5"/>
      <c r="F4" s="5"/>
      <c r="G4" s="6"/>
    </row>
    <row r="5" spans="1:7" ht="18" customHeight="1" x14ac:dyDescent="0.25">
      <c r="A5" s="63" t="s">
        <v>40</v>
      </c>
      <c r="B5" s="74"/>
      <c r="C5" s="74"/>
      <c r="D5" s="74"/>
      <c r="E5" s="74"/>
      <c r="F5" s="74"/>
      <c r="G5" s="74"/>
    </row>
    <row r="6" spans="1:7" ht="18" x14ac:dyDescent="0.25">
      <c r="A6" s="1"/>
      <c r="B6" s="2"/>
      <c r="C6" s="2"/>
      <c r="D6" s="2"/>
      <c r="E6" s="26"/>
      <c r="F6" s="7"/>
      <c r="G6" s="7" t="s">
        <v>71</v>
      </c>
    </row>
    <row r="7" spans="1:7" ht="18" x14ac:dyDescent="0.25">
      <c r="A7" s="81"/>
      <c r="B7" s="82"/>
      <c r="C7" s="82"/>
      <c r="D7" s="82"/>
      <c r="E7" s="83"/>
      <c r="F7" s="4" t="s">
        <v>43</v>
      </c>
      <c r="G7" s="4" t="s">
        <v>100</v>
      </c>
    </row>
    <row r="8" spans="1:7" x14ac:dyDescent="0.25">
      <c r="A8" s="30"/>
      <c r="B8" s="31"/>
      <c r="C8" s="31"/>
      <c r="D8" s="32"/>
      <c r="E8" s="33"/>
      <c r="F8" s="48" t="s">
        <v>71</v>
      </c>
      <c r="G8" s="48" t="s">
        <v>71</v>
      </c>
    </row>
    <row r="9" spans="1:7" x14ac:dyDescent="0.25">
      <c r="A9" s="79" t="s">
        <v>0</v>
      </c>
      <c r="B9" s="80"/>
      <c r="C9" s="80"/>
      <c r="D9" s="80"/>
      <c r="E9" s="80"/>
      <c r="F9" s="34">
        <f>SUM(F10+F11)</f>
        <v>1730640</v>
      </c>
      <c r="G9" s="34">
        <f>G10+G11</f>
        <v>1836985</v>
      </c>
    </row>
    <row r="10" spans="1:7" x14ac:dyDescent="0.25">
      <c r="A10" s="77" t="s">
        <v>1</v>
      </c>
      <c r="B10" s="78"/>
      <c r="C10" s="78"/>
      <c r="D10" s="78"/>
      <c r="E10" s="78"/>
      <c r="F10" s="35">
        <v>1685390</v>
      </c>
      <c r="G10" s="35">
        <v>1821823</v>
      </c>
    </row>
    <row r="11" spans="1:7" x14ac:dyDescent="0.25">
      <c r="A11" s="75" t="s">
        <v>2</v>
      </c>
      <c r="B11" s="76"/>
      <c r="C11" s="76"/>
      <c r="D11" s="76"/>
      <c r="E11" s="76"/>
      <c r="F11" s="35">
        <v>45250</v>
      </c>
      <c r="G11" s="35">
        <v>15162</v>
      </c>
    </row>
    <row r="12" spans="1:7" x14ac:dyDescent="0.25">
      <c r="A12" s="40" t="s">
        <v>3</v>
      </c>
      <c r="B12" s="41"/>
      <c r="C12" s="41"/>
      <c r="D12" s="41"/>
      <c r="E12" s="41"/>
      <c r="F12" s="34">
        <f>SUM(F13+F14)</f>
        <v>1730640</v>
      </c>
      <c r="G12" s="34">
        <f>G13+G14</f>
        <v>1836985</v>
      </c>
    </row>
    <row r="13" spans="1:7" x14ac:dyDescent="0.25">
      <c r="A13" s="72" t="s">
        <v>4</v>
      </c>
      <c r="B13" s="73"/>
      <c r="C13" s="73"/>
      <c r="D13" s="73"/>
      <c r="E13" s="73"/>
      <c r="F13" s="35">
        <v>1685390</v>
      </c>
      <c r="G13" s="35">
        <v>1821823</v>
      </c>
    </row>
    <row r="14" spans="1:7" x14ac:dyDescent="0.25">
      <c r="A14" s="65" t="s">
        <v>5</v>
      </c>
      <c r="B14" s="66"/>
      <c r="C14" s="66"/>
      <c r="D14" s="66"/>
      <c r="E14" s="66"/>
      <c r="F14" s="36">
        <v>45250</v>
      </c>
      <c r="G14" s="36">
        <v>15162</v>
      </c>
    </row>
    <row r="15" spans="1:7" x14ac:dyDescent="0.25">
      <c r="A15" s="67" t="s">
        <v>6</v>
      </c>
      <c r="B15" s="68"/>
      <c r="C15" s="68"/>
      <c r="D15" s="68"/>
      <c r="E15" s="68"/>
      <c r="F15" s="37">
        <v>0</v>
      </c>
      <c r="G15" s="37">
        <v>0</v>
      </c>
    </row>
    <row r="16" spans="1:7" ht="18" x14ac:dyDescent="0.25">
      <c r="A16" s="5"/>
      <c r="B16" s="8"/>
      <c r="C16" s="8"/>
      <c r="D16" s="8"/>
      <c r="E16" s="8"/>
      <c r="F16" s="3"/>
      <c r="G16" s="3"/>
    </row>
    <row r="17" spans="1:7" ht="18" customHeight="1" x14ac:dyDescent="0.25">
      <c r="A17" s="63" t="s">
        <v>41</v>
      </c>
      <c r="B17" s="74"/>
      <c r="C17" s="74"/>
      <c r="D17" s="74"/>
      <c r="E17" s="74"/>
      <c r="F17" s="74"/>
      <c r="G17" s="74"/>
    </row>
    <row r="18" spans="1:7" ht="18" customHeight="1" x14ac:dyDescent="0.25">
      <c r="A18" s="42"/>
      <c r="B18" s="43"/>
      <c r="C18" s="43"/>
      <c r="D18" s="43"/>
      <c r="E18" s="43"/>
      <c r="F18" s="43"/>
      <c r="G18" s="43"/>
    </row>
    <row r="19" spans="1:7" ht="18" x14ac:dyDescent="0.25">
      <c r="A19" s="69"/>
      <c r="B19" s="70"/>
      <c r="C19" s="70"/>
      <c r="D19" s="70"/>
      <c r="E19" s="71"/>
      <c r="F19" s="4" t="s">
        <v>43</v>
      </c>
      <c r="G19" s="4" t="s">
        <v>100</v>
      </c>
    </row>
    <row r="20" spans="1:7" ht="15.75" customHeight="1" x14ac:dyDescent="0.25">
      <c r="A20" s="30"/>
      <c r="B20" s="31"/>
      <c r="C20" s="31"/>
      <c r="D20" s="32"/>
      <c r="E20" s="33"/>
      <c r="F20" s="48" t="s">
        <v>71</v>
      </c>
      <c r="G20" s="48" t="s">
        <v>71</v>
      </c>
    </row>
    <row r="21" spans="1:7" ht="15.75" customHeight="1" x14ac:dyDescent="0.25">
      <c r="A21" s="77" t="s">
        <v>8</v>
      </c>
      <c r="B21" s="78"/>
      <c r="C21" s="78"/>
      <c r="D21" s="78"/>
      <c r="E21" s="84"/>
      <c r="F21" s="36"/>
      <c r="G21" s="36"/>
    </row>
    <row r="22" spans="1:7" x14ac:dyDescent="0.25">
      <c r="A22" s="77" t="s">
        <v>9</v>
      </c>
      <c r="B22" s="85"/>
      <c r="C22" s="85"/>
      <c r="D22" s="85"/>
      <c r="E22" s="85"/>
      <c r="F22" s="36"/>
      <c r="G22" s="36"/>
    </row>
    <row r="23" spans="1:7" x14ac:dyDescent="0.25">
      <c r="A23" s="67" t="s">
        <v>10</v>
      </c>
      <c r="B23" s="86"/>
      <c r="C23" s="86"/>
      <c r="D23" s="86"/>
      <c r="E23" s="86"/>
      <c r="F23" s="34">
        <v>0</v>
      </c>
      <c r="G23" s="34">
        <v>0</v>
      </c>
    </row>
    <row r="24" spans="1:7" ht="18" x14ac:dyDescent="0.25">
      <c r="A24" s="23"/>
      <c r="B24" s="24"/>
      <c r="C24" s="24"/>
      <c r="D24" s="24"/>
      <c r="E24" s="24"/>
      <c r="F24" s="25"/>
      <c r="G24" s="25"/>
    </row>
    <row r="25" spans="1:7" ht="18" customHeight="1" x14ac:dyDescent="0.25">
      <c r="A25" s="63" t="s">
        <v>50</v>
      </c>
      <c r="B25" s="74"/>
      <c r="C25" s="74"/>
      <c r="D25" s="74"/>
      <c r="E25" s="74"/>
      <c r="F25" s="74"/>
      <c r="G25" s="74"/>
    </row>
    <row r="26" spans="1:7" ht="18" x14ac:dyDescent="0.25">
      <c r="A26" s="23"/>
      <c r="B26" s="24"/>
      <c r="C26" s="24"/>
      <c r="D26" s="24"/>
      <c r="E26" s="24"/>
      <c r="F26" s="25"/>
      <c r="G26" s="25"/>
    </row>
    <row r="27" spans="1:7" ht="18" x14ac:dyDescent="0.25">
      <c r="A27" s="97"/>
      <c r="B27" s="98"/>
      <c r="C27" s="98"/>
      <c r="D27" s="98"/>
      <c r="E27" s="99"/>
      <c r="F27" s="4" t="s">
        <v>43</v>
      </c>
      <c r="G27" s="4" t="s">
        <v>100</v>
      </c>
    </row>
    <row r="28" spans="1:7" x14ac:dyDescent="0.25">
      <c r="A28" s="30"/>
      <c r="B28" s="31"/>
      <c r="C28" s="31"/>
      <c r="D28" s="32"/>
      <c r="E28" s="33"/>
      <c r="F28" s="48" t="s">
        <v>71</v>
      </c>
      <c r="G28" s="48" t="s">
        <v>71</v>
      </c>
    </row>
    <row r="29" spans="1:7" x14ac:dyDescent="0.25">
      <c r="A29" s="91" t="s">
        <v>42</v>
      </c>
      <c r="B29" s="92"/>
      <c r="C29" s="92"/>
      <c r="D29" s="92"/>
      <c r="E29" s="93"/>
      <c r="F29" s="38">
        <v>9300</v>
      </c>
      <c r="G29" s="38">
        <v>9300</v>
      </c>
    </row>
    <row r="30" spans="1:7" ht="30" customHeight="1" x14ac:dyDescent="0.25">
      <c r="A30" s="94" t="s">
        <v>7</v>
      </c>
      <c r="B30" s="95"/>
      <c r="C30" s="95"/>
      <c r="D30" s="95"/>
      <c r="E30" s="96"/>
      <c r="F30" s="39">
        <v>9300</v>
      </c>
      <c r="G30" s="39">
        <v>9300</v>
      </c>
    </row>
    <row r="33" spans="1:7" x14ac:dyDescent="0.25">
      <c r="A33" s="72" t="s">
        <v>11</v>
      </c>
      <c r="B33" s="85"/>
      <c r="C33" s="85"/>
      <c r="D33" s="85"/>
      <c r="E33" s="85"/>
      <c r="F33" s="36">
        <v>0</v>
      </c>
      <c r="G33" s="36">
        <v>0</v>
      </c>
    </row>
    <row r="34" spans="1:7" ht="11.25" customHeight="1" x14ac:dyDescent="0.25">
      <c r="A34" s="18"/>
      <c r="B34" s="19"/>
      <c r="C34" s="19"/>
      <c r="D34" s="19"/>
      <c r="E34" s="19"/>
      <c r="F34" s="20"/>
      <c r="G34" s="20"/>
    </row>
    <row r="35" spans="1:7" ht="29.25" customHeight="1" x14ac:dyDescent="0.25">
      <c r="A35" s="89"/>
      <c r="B35" s="88"/>
      <c r="C35" s="88"/>
      <c r="D35" s="88"/>
      <c r="E35" s="88"/>
      <c r="F35" s="88"/>
      <c r="G35" s="88"/>
    </row>
    <row r="36" spans="1:7" ht="8.25" customHeight="1" x14ac:dyDescent="0.25"/>
    <row r="37" spans="1:7" x14ac:dyDescent="0.25">
      <c r="A37" s="90" t="s">
        <v>105</v>
      </c>
      <c r="B37" s="88"/>
      <c r="C37" s="88"/>
      <c r="D37" s="88"/>
      <c r="E37" s="88"/>
      <c r="F37" s="88"/>
      <c r="G37" s="88"/>
    </row>
    <row r="38" spans="1:7" ht="15" customHeight="1" x14ac:dyDescent="0.25">
      <c r="A38" t="s">
        <v>106</v>
      </c>
      <c r="F38" t="s">
        <v>104</v>
      </c>
    </row>
    <row r="39" spans="1:7" ht="29.25" customHeight="1" x14ac:dyDescent="0.25">
      <c r="A39" s="87" t="s">
        <v>107</v>
      </c>
      <c r="B39" s="88"/>
      <c r="C39" s="88"/>
      <c r="D39" s="88"/>
      <c r="E39" s="88"/>
      <c r="F39" s="88"/>
      <c r="G39" s="88"/>
    </row>
  </sheetData>
  <mergeCells count="23">
    <mergeCell ref="A21:E21"/>
    <mergeCell ref="A22:E22"/>
    <mergeCell ref="A23:E23"/>
    <mergeCell ref="A39:G39"/>
    <mergeCell ref="A25:G25"/>
    <mergeCell ref="A35:G35"/>
    <mergeCell ref="A33:E33"/>
    <mergeCell ref="A37:G37"/>
    <mergeCell ref="A29:E29"/>
    <mergeCell ref="A30:E30"/>
    <mergeCell ref="A27:E27"/>
    <mergeCell ref="A1:G1"/>
    <mergeCell ref="A3:G3"/>
    <mergeCell ref="A14:E14"/>
    <mergeCell ref="A15:E15"/>
    <mergeCell ref="A19:E19"/>
    <mergeCell ref="A13:E13"/>
    <mergeCell ref="A5:G5"/>
    <mergeCell ref="A17:G17"/>
    <mergeCell ref="A11:E11"/>
    <mergeCell ref="A10:E10"/>
    <mergeCell ref="A9:E9"/>
    <mergeCell ref="A7:E7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9"/>
  <sheetViews>
    <sheetView topLeftCell="A31" workbookViewId="0">
      <selection activeCell="F26" sqref="F2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5703125" bestFit="1" customWidth="1"/>
    <col min="4" max="4" width="25.28515625" customWidth="1"/>
    <col min="5" max="5" width="20.85546875" customWidth="1"/>
    <col min="6" max="6" width="23.140625" customWidth="1"/>
  </cols>
  <sheetData>
    <row r="1" spans="1:6" ht="42" customHeight="1" x14ac:dyDescent="0.25">
      <c r="A1" s="63" t="s">
        <v>103</v>
      </c>
      <c r="B1" s="63"/>
      <c r="C1" s="63"/>
      <c r="D1" s="63"/>
      <c r="E1" s="63"/>
      <c r="F1" s="63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63" t="s">
        <v>32</v>
      </c>
      <c r="B3" s="63"/>
      <c r="C3" s="63"/>
      <c r="D3" s="63"/>
      <c r="E3" s="63"/>
      <c r="F3" s="64"/>
    </row>
    <row r="4" spans="1:6" ht="18" x14ac:dyDescent="0.25">
      <c r="A4" s="5"/>
      <c r="B4" s="5"/>
      <c r="C4" s="5"/>
      <c r="D4" s="5"/>
      <c r="E4" s="5"/>
      <c r="F4" s="6"/>
    </row>
    <row r="5" spans="1:6" ht="18" customHeight="1" x14ac:dyDescent="0.25">
      <c r="A5" s="63" t="s">
        <v>13</v>
      </c>
      <c r="B5" s="74"/>
      <c r="C5" s="74"/>
      <c r="D5" s="74"/>
      <c r="E5" s="74"/>
      <c r="F5" s="74"/>
    </row>
    <row r="6" spans="1:6" ht="18" x14ac:dyDescent="0.25">
      <c r="A6" s="5"/>
      <c r="B6" s="5"/>
      <c r="C6" s="5"/>
      <c r="D6" s="5"/>
      <c r="E6" s="5"/>
      <c r="F6" s="6"/>
    </row>
    <row r="7" spans="1:6" ht="15.75" x14ac:dyDescent="0.25">
      <c r="A7" s="63" t="s">
        <v>1</v>
      </c>
      <c r="B7" s="100"/>
      <c r="C7" s="100"/>
      <c r="D7" s="100"/>
      <c r="E7" s="100"/>
      <c r="F7" s="100"/>
    </row>
    <row r="8" spans="1:6" ht="18" x14ac:dyDescent="0.25">
      <c r="A8" s="5"/>
      <c r="B8" s="5"/>
      <c r="C8" s="5"/>
      <c r="D8" s="5"/>
      <c r="E8" s="5"/>
      <c r="F8" s="6"/>
    </row>
    <row r="9" spans="1:6" x14ac:dyDescent="0.25">
      <c r="A9" s="22" t="s">
        <v>14</v>
      </c>
      <c r="B9" s="21" t="s">
        <v>15</v>
      </c>
      <c r="C9" s="21" t="s">
        <v>16</v>
      </c>
      <c r="D9" s="21" t="s">
        <v>12</v>
      </c>
      <c r="E9" s="22" t="s">
        <v>43</v>
      </c>
      <c r="F9" s="22" t="s">
        <v>100</v>
      </c>
    </row>
    <row r="10" spans="1:6" ht="15.75" customHeight="1" x14ac:dyDescent="0.25">
      <c r="A10" s="11">
        <v>6</v>
      </c>
      <c r="B10" s="11"/>
      <c r="C10" s="11"/>
      <c r="D10" s="11" t="s">
        <v>17</v>
      </c>
      <c r="E10" s="49">
        <f>SUM(E11+E17+E19+E21+E24+E27)</f>
        <v>1730640</v>
      </c>
      <c r="F10" s="49">
        <f>SUM(F11+F17+F19+F21+F24+F27)</f>
        <v>1836985</v>
      </c>
    </row>
    <row r="11" spans="1:6" ht="38.25" x14ac:dyDescent="0.25">
      <c r="A11" s="11"/>
      <c r="B11" s="11">
        <v>63</v>
      </c>
      <c r="C11" s="16"/>
      <c r="D11" s="11" t="s">
        <v>47</v>
      </c>
      <c r="E11" s="49">
        <f>E12+E14</f>
        <v>1472600</v>
      </c>
      <c r="F11" s="49">
        <f>F12+F14</f>
        <v>1602414</v>
      </c>
    </row>
    <row r="12" spans="1:6" x14ac:dyDescent="0.25">
      <c r="A12" s="12"/>
      <c r="B12" s="12"/>
      <c r="C12" s="13" t="s">
        <v>95</v>
      </c>
      <c r="D12" s="12" t="s">
        <v>66</v>
      </c>
      <c r="E12" s="9">
        <v>1414900</v>
      </c>
      <c r="F12" s="9">
        <v>1521664</v>
      </c>
    </row>
    <row r="13" spans="1:6" ht="25.5" x14ac:dyDescent="0.25">
      <c r="A13" s="12"/>
      <c r="B13" s="12"/>
      <c r="C13" s="13" t="s">
        <v>95</v>
      </c>
      <c r="D13" s="45" t="s">
        <v>62</v>
      </c>
      <c r="E13" s="9"/>
      <c r="F13" s="9"/>
    </row>
    <row r="14" spans="1:6" ht="51" x14ac:dyDescent="0.25">
      <c r="A14" s="12"/>
      <c r="B14" s="12"/>
      <c r="C14" s="13" t="s">
        <v>96</v>
      </c>
      <c r="D14" s="45" t="s">
        <v>63</v>
      </c>
      <c r="E14" s="9">
        <v>57700</v>
      </c>
      <c r="F14" s="9">
        <v>80750</v>
      </c>
    </row>
    <row r="15" spans="1:6" ht="25.5" x14ac:dyDescent="0.25">
      <c r="A15" s="12"/>
      <c r="B15" s="12"/>
      <c r="C15" s="13" t="s">
        <v>97</v>
      </c>
      <c r="D15" s="45" t="s">
        <v>65</v>
      </c>
      <c r="E15" s="9"/>
      <c r="F15" s="9"/>
    </row>
    <row r="16" spans="1:6" ht="25.5" x14ac:dyDescent="0.25">
      <c r="A16" s="12"/>
      <c r="B16" s="12"/>
      <c r="C16" s="13" t="s">
        <v>64</v>
      </c>
      <c r="D16" s="45" t="s">
        <v>65</v>
      </c>
      <c r="E16" s="9"/>
      <c r="F16" s="9"/>
    </row>
    <row r="17" spans="1:6" x14ac:dyDescent="0.25">
      <c r="A17" s="12"/>
      <c r="B17" s="29">
        <v>64</v>
      </c>
      <c r="C17" s="13"/>
      <c r="D17" s="29" t="s">
        <v>54</v>
      </c>
      <c r="E17" s="9"/>
      <c r="F17" s="9"/>
    </row>
    <row r="18" spans="1:6" x14ac:dyDescent="0.25">
      <c r="A18" s="12"/>
      <c r="B18" s="29"/>
      <c r="C18" s="12" t="s">
        <v>94</v>
      </c>
      <c r="D18" s="12" t="s">
        <v>39</v>
      </c>
      <c r="E18" s="9"/>
      <c r="F18" s="9"/>
    </row>
    <row r="19" spans="1:6" ht="53.25" customHeight="1" x14ac:dyDescent="0.25">
      <c r="A19" s="12"/>
      <c r="B19" s="29">
        <v>65</v>
      </c>
      <c r="C19" s="12"/>
      <c r="D19" s="46" t="s">
        <v>55</v>
      </c>
      <c r="E19" s="49">
        <f>E20</f>
        <v>104130</v>
      </c>
      <c r="F19" s="49">
        <f>F20</f>
        <v>32150</v>
      </c>
    </row>
    <row r="20" spans="1:6" ht="17.25" customHeight="1" x14ac:dyDescent="0.25">
      <c r="A20" s="12"/>
      <c r="B20" s="29"/>
      <c r="C20" s="12" t="s">
        <v>97</v>
      </c>
      <c r="D20" s="45" t="s">
        <v>56</v>
      </c>
      <c r="E20" s="9">
        <v>104130</v>
      </c>
      <c r="F20" s="9">
        <v>32150</v>
      </c>
    </row>
    <row r="21" spans="1:6" ht="66.75" customHeight="1" x14ac:dyDescent="0.25">
      <c r="A21" s="12"/>
      <c r="B21" s="29">
        <v>66</v>
      </c>
      <c r="C21" s="12"/>
      <c r="D21" s="46" t="s">
        <v>57</v>
      </c>
      <c r="E21" s="49">
        <f>E22+E23</f>
        <v>17280</v>
      </c>
      <c r="F21" s="49">
        <f>F22+F23</f>
        <v>20230</v>
      </c>
    </row>
    <row r="22" spans="1:6" ht="22.5" customHeight="1" x14ac:dyDescent="0.25">
      <c r="A22" s="12"/>
      <c r="B22" s="29"/>
      <c r="C22" s="12" t="s">
        <v>94</v>
      </c>
      <c r="D22" s="45" t="s">
        <v>39</v>
      </c>
      <c r="E22" s="9">
        <v>13960</v>
      </c>
      <c r="F22" s="9">
        <v>16910</v>
      </c>
    </row>
    <row r="23" spans="1:6" ht="22.5" customHeight="1" x14ac:dyDescent="0.25">
      <c r="A23" s="12"/>
      <c r="B23" s="29"/>
      <c r="C23" s="12" t="s">
        <v>99</v>
      </c>
      <c r="D23" s="45" t="s">
        <v>58</v>
      </c>
      <c r="E23" s="9">
        <v>3320</v>
      </c>
      <c r="F23" s="9">
        <v>3320</v>
      </c>
    </row>
    <row r="24" spans="1:6" ht="51" x14ac:dyDescent="0.25">
      <c r="A24" s="12"/>
      <c r="B24" s="29">
        <v>67</v>
      </c>
      <c r="C24" s="13"/>
      <c r="D24" s="11" t="s">
        <v>48</v>
      </c>
      <c r="E24" s="49">
        <f>E26+E25</f>
        <v>136170</v>
      </c>
      <c r="F24" s="49">
        <f>F26+F25</f>
        <v>181731</v>
      </c>
    </row>
    <row r="25" spans="1:6" x14ac:dyDescent="0.25">
      <c r="A25" s="12"/>
      <c r="B25" s="12"/>
      <c r="C25" s="13" t="s">
        <v>59</v>
      </c>
      <c r="D25" s="16" t="s">
        <v>18</v>
      </c>
      <c r="E25" s="9">
        <v>81250</v>
      </c>
      <c r="F25" s="9">
        <v>130200</v>
      </c>
    </row>
    <row r="26" spans="1:6" x14ac:dyDescent="0.25">
      <c r="A26" s="12"/>
      <c r="B26" s="12"/>
      <c r="C26" s="13" t="s">
        <v>60</v>
      </c>
      <c r="D26" s="45" t="s">
        <v>61</v>
      </c>
      <c r="E26" s="9">
        <v>54920</v>
      </c>
      <c r="F26" s="9">
        <v>51531</v>
      </c>
    </row>
    <row r="27" spans="1:6" ht="25.5" x14ac:dyDescent="0.25">
      <c r="A27" s="14">
        <v>7</v>
      </c>
      <c r="B27" s="15"/>
      <c r="C27" s="15"/>
      <c r="D27" s="27" t="s">
        <v>19</v>
      </c>
      <c r="E27" s="49">
        <f>E29</f>
        <v>460</v>
      </c>
      <c r="F27" s="49">
        <f>F29</f>
        <v>460</v>
      </c>
    </row>
    <row r="28" spans="1:6" ht="38.25" x14ac:dyDescent="0.25">
      <c r="A28" s="16"/>
      <c r="B28" s="11">
        <v>72</v>
      </c>
      <c r="C28" s="16"/>
      <c r="D28" s="27" t="s">
        <v>46</v>
      </c>
      <c r="E28" s="9"/>
      <c r="F28" s="9"/>
    </row>
    <row r="29" spans="1:6" x14ac:dyDescent="0.25">
      <c r="A29" s="16"/>
      <c r="B29" s="16"/>
      <c r="C29" s="13" t="s">
        <v>98</v>
      </c>
      <c r="D29" s="12" t="s">
        <v>18</v>
      </c>
      <c r="E29" s="9">
        <v>460</v>
      </c>
      <c r="F29" s="9">
        <v>460</v>
      </c>
    </row>
    <row r="31" spans="1:6" ht="15.75" x14ac:dyDescent="0.25">
      <c r="A31" s="63" t="s">
        <v>20</v>
      </c>
      <c r="B31" s="100"/>
      <c r="C31" s="100"/>
      <c r="D31" s="100"/>
      <c r="E31" s="100"/>
      <c r="F31" s="100"/>
    </row>
    <row r="32" spans="1:6" ht="18" x14ac:dyDescent="0.25">
      <c r="A32" s="5"/>
      <c r="B32" s="5"/>
      <c r="C32" s="5"/>
      <c r="D32" s="5"/>
      <c r="E32" s="5"/>
      <c r="F32" s="6"/>
    </row>
    <row r="33" spans="1:6" x14ac:dyDescent="0.25">
      <c r="A33" s="22" t="s">
        <v>14</v>
      </c>
      <c r="B33" s="21" t="s">
        <v>15</v>
      </c>
      <c r="C33" s="21" t="s">
        <v>16</v>
      </c>
      <c r="D33" s="21" t="s">
        <v>21</v>
      </c>
      <c r="E33" s="22" t="s">
        <v>43</v>
      </c>
      <c r="F33" s="22" t="s">
        <v>100</v>
      </c>
    </row>
    <row r="34" spans="1:6" ht="15.75" customHeight="1" x14ac:dyDescent="0.25">
      <c r="A34" s="11">
        <v>3</v>
      </c>
      <c r="B34" s="11"/>
      <c r="C34" s="11"/>
      <c r="D34" s="11" t="s">
        <v>22</v>
      </c>
      <c r="E34" s="49">
        <f>SUM(E35+E40+E48+E53)</f>
        <v>1730640</v>
      </c>
      <c r="F34" s="49">
        <v>1836985</v>
      </c>
    </row>
    <row r="35" spans="1:6" ht="15.75" customHeight="1" x14ac:dyDescent="0.25">
      <c r="A35" s="11"/>
      <c r="B35" s="11">
        <v>31</v>
      </c>
      <c r="C35" s="16"/>
      <c r="D35" s="11" t="s">
        <v>23</v>
      </c>
      <c r="E35" s="49">
        <f>E36+E38+E39</f>
        <v>1332970</v>
      </c>
      <c r="F35" s="49">
        <f>F36+F37+F38+F39</f>
        <v>1346834</v>
      </c>
    </row>
    <row r="36" spans="1:6" x14ac:dyDescent="0.25">
      <c r="A36" s="12"/>
      <c r="B36" s="12"/>
      <c r="C36" s="13" t="s">
        <v>59</v>
      </c>
      <c r="D36" s="12" t="s">
        <v>18</v>
      </c>
      <c r="E36" s="9">
        <v>7640</v>
      </c>
      <c r="F36" s="9">
        <v>7310</v>
      </c>
    </row>
    <row r="37" spans="1:6" x14ac:dyDescent="0.25">
      <c r="A37" s="12"/>
      <c r="B37" s="12"/>
      <c r="C37" s="12" t="s">
        <v>94</v>
      </c>
      <c r="D37" s="12" t="s">
        <v>39</v>
      </c>
      <c r="E37" s="9"/>
      <c r="F37" s="9"/>
    </row>
    <row r="38" spans="1:6" x14ac:dyDescent="0.25">
      <c r="A38" s="12"/>
      <c r="B38" s="12"/>
      <c r="C38" s="13" t="s">
        <v>95</v>
      </c>
      <c r="D38" s="12" t="s">
        <v>66</v>
      </c>
      <c r="E38" s="9">
        <v>1299290</v>
      </c>
      <c r="F38" s="9">
        <v>1312854</v>
      </c>
    </row>
    <row r="39" spans="1:6" x14ac:dyDescent="0.25">
      <c r="A39" s="12"/>
      <c r="B39" s="12"/>
      <c r="C39" s="12" t="s">
        <v>96</v>
      </c>
      <c r="D39" s="12" t="s">
        <v>67</v>
      </c>
      <c r="E39" s="9">
        <v>26040</v>
      </c>
      <c r="F39" s="9">
        <v>26670</v>
      </c>
    </row>
    <row r="40" spans="1:6" x14ac:dyDescent="0.25">
      <c r="A40" s="12"/>
      <c r="B40" s="29">
        <v>32</v>
      </c>
      <c r="C40" s="13"/>
      <c r="D40" s="29" t="s">
        <v>35</v>
      </c>
      <c r="E40" s="49">
        <f>E41+E42+E43+E44+E45+E46+E47</f>
        <v>348640</v>
      </c>
      <c r="F40" s="49">
        <f>F41+F42+F43+F44+F45+F46+F47</f>
        <v>474359</v>
      </c>
    </row>
    <row r="41" spans="1:6" x14ac:dyDescent="0.25">
      <c r="A41" s="12"/>
      <c r="B41" s="29"/>
      <c r="C41" s="13" t="s">
        <v>59</v>
      </c>
      <c r="D41" s="12" t="s">
        <v>18</v>
      </c>
      <c r="E41" s="9">
        <v>54470</v>
      </c>
      <c r="F41" s="9">
        <v>121190</v>
      </c>
    </row>
    <row r="42" spans="1:6" x14ac:dyDescent="0.25">
      <c r="A42" s="12"/>
      <c r="B42" s="12"/>
      <c r="C42" s="12" t="s">
        <v>60</v>
      </c>
      <c r="D42" s="12" t="s">
        <v>61</v>
      </c>
      <c r="E42" s="9">
        <v>50780</v>
      </c>
      <c r="F42" s="9">
        <v>49389</v>
      </c>
    </row>
    <row r="43" spans="1:6" x14ac:dyDescent="0.25">
      <c r="A43" s="12"/>
      <c r="B43" s="12"/>
      <c r="C43" s="12" t="s">
        <v>97</v>
      </c>
      <c r="D43" s="12" t="s">
        <v>56</v>
      </c>
      <c r="E43" s="9">
        <v>104130</v>
      </c>
      <c r="F43" s="9">
        <v>32150</v>
      </c>
    </row>
    <row r="44" spans="1:6" x14ac:dyDescent="0.25">
      <c r="A44" s="12"/>
      <c r="B44" s="12"/>
      <c r="C44" s="47" t="s">
        <v>94</v>
      </c>
      <c r="D44" s="12" t="s">
        <v>39</v>
      </c>
      <c r="E44" s="9">
        <v>11300</v>
      </c>
      <c r="F44" s="9">
        <v>14910</v>
      </c>
    </row>
    <row r="45" spans="1:6" x14ac:dyDescent="0.25">
      <c r="A45" s="12"/>
      <c r="B45" s="12"/>
      <c r="C45" s="47" t="s">
        <v>98</v>
      </c>
      <c r="D45" s="12" t="s">
        <v>72</v>
      </c>
      <c r="E45" s="9">
        <v>460</v>
      </c>
      <c r="F45" s="9">
        <v>460</v>
      </c>
    </row>
    <row r="46" spans="1:6" x14ac:dyDescent="0.25">
      <c r="A46" s="12"/>
      <c r="B46" s="12"/>
      <c r="C46" s="47" t="s">
        <v>95</v>
      </c>
      <c r="D46" s="12" t="s">
        <v>66</v>
      </c>
      <c r="E46" s="9">
        <v>108450</v>
      </c>
      <c r="F46" s="9">
        <v>202180</v>
      </c>
    </row>
    <row r="47" spans="1:6" x14ac:dyDescent="0.25">
      <c r="A47" s="12"/>
      <c r="B47" s="29"/>
      <c r="C47" s="13" t="s">
        <v>96</v>
      </c>
      <c r="D47" s="12" t="s">
        <v>67</v>
      </c>
      <c r="E47" s="9">
        <v>19050</v>
      </c>
      <c r="F47" s="9">
        <v>54080</v>
      </c>
    </row>
    <row r="48" spans="1:6" x14ac:dyDescent="0.25">
      <c r="A48" s="12"/>
      <c r="B48" s="29">
        <v>34</v>
      </c>
      <c r="C48" s="13"/>
      <c r="D48" s="29" t="s">
        <v>68</v>
      </c>
      <c r="E48" s="49">
        <f>E49+E50</f>
        <v>1120</v>
      </c>
      <c r="F48" s="49">
        <f>F49+F50</f>
        <v>629.5</v>
      </c>
    </row>
    <row r="49" spans="1:6" x14ac:dyDescent="0.25">
      <c r="A49" s="12"/>
      <c r="B49" s="29"/>
      <c r="C49" s="12" t="s">
        <v>60</v>
      </c>
      <c r="D49" s="12" t="s">
        <v>61</v>
      </c>
      <c r="E49" s="9">
        <v>1120</v>
      </c>
      <c r="F49" s="9">
        <v>629.5</v>
      </c>
    </row>
    <row r="50" spans="1:6" x14ac:dyDescent="0.25">
      <c r="A50" s="12"/>
      <c r="B50" s="29"/>
      <c r="C50" s="13" t="s">
        <v>94</v>
      </c>
      <c r="D50" s="12" t="s">
        <v>39</v>
      </c>
      <c r="E50" s="9"/>
      <c r="F50" s="9"/>
    </row>
    <row r="51" spans="1:6" x14ac:dyDescent="0.25">
      <c r="A51" s="12"/>
      <c r="B51" s="29"/>
      <c r="C51" s="13" t="s">
        <v>95</v>
      </c>
      <c r="D51" s="12" t="s">
        <v>66</v>
      </c>
      <c r="E51" s="9"/>
      <c r="F51" s="9"/>
    </row>
    <row r="52" spans="1:6" ht="25.5" x14ac:dyDescent="0.25">
      <c r="A52" s="14">
        <v>4</v>
      </c>
      <c r="B52" s="15"/>
      <c r="C52" s="15"/>
      <c r="D52" s="27" t="s">
        <v>24</v>
      </c>
      <c r="E52" s="9"/>
      <c r="F52" s="9"/>
    </row>
    <row r="53" spans="1:6" ht="38.25" x14ac:dyDescent="0.25">
      <c r="A53" s="16"/>
      <c r="B53" s="11">
        <v>42</v>
      </c>
      <c r="C53" s="16"/>
      <c r="D53" s="28" t="s">
        <v>49</v>
      </c>
      <c r="E53" s="49">
        <f>E54+E55+E56+E57+E58+E59</f>
        <v>47910</v>
      </c>
      <c r="F53" s="49">
        <f>F54+F55+F56+F57+F58+F59</f>
        <v>15161.970000000001</v>
      </c>
    </row>
    <row r="54" spans="1:6" x14ac:dyDescent="0.25">
      <c r="A54" s="16"/>
      <c r="B54" s="11"/>
      <c r="C54" s="16" t="s">
        <v>59</v>
      </c>
      <c r="D54" s="12" t="s">
        <v>18</v>
      </c>
      <c r="E54" s="9">
        <v>19140</v>
      </c>
      <c r="F54" s="9">
        <v>1700</v>
      </c>
    </row>
    <row r="55" spans="1:6" x14ac:dyDescent="0.25">
      <c r="A55" s="16"/>
      <c r="B55" s="16"/>
      <c r="C55" s="47" t="s">
        <v>60</v>
      </c>
      <c r="D55" s="12" t="s">
        <v>61</v>
      </c>
      <c r="E55" s="9">
        <v>3020</v>
      </c>
      <c r="F55" s="9">
        <v>1511.97</v>
      </c>
    </row>
    <row r="56" spans="1:6" x14ac:dyDescent="0.25">
      <c r="A56" s="16"/>
      <c r="B56" s="16"/>
      <c r="C56" s="12" t="s">
        <v>95</v>
      </c>
      <c r="D56" s="12" t="s">
        <v>66</v>
      </c>
      <c r="E56" s="9">
        <v>7160</v>
      </c>
      <c r="F56" s="9">
        <v>6630</v>
      </c>
    </row>
    <row r="57" spans="1:6" x14ac:dyDescent="0.25">
      <c r="A57" s="16"/>
      <c r="B57" s="16"/>
      <c r="C57" s="12" t="s">
        <v>96</v>
      </c>
      <c r="D57" s="12" t="s">
        <v>67</v>
      </c>
      <c r="E57" s="9">
        <v>12610</v>
      </c>
      <c r="F57" s="9">
        <v>0</v>
      </c>
    </row>
    <row r="58" spans="1:6" x14ac:dyDescent="0.25">
      <c r="A58" s="16"/>
      <c r="B58" s="16"/>
      <c r="C58" s="47" t="s">
        <v>99</v>
      </c>
      <c r="D58" s="12" t="s">
        <v>58</v>
      </c>
      <c r="E58" s="9">
        <v>3320</v>
      </c>
      <c r="F58" s="9">
        <v>3320</v>
      </c>
    </row>
    <row r="59" spans="1:6" x14ac:dyDescent="0.25">
      <c r="A59" s="16"/>
      <c r="B59" s="16"/>
      <c r="C59" s="47" t="s">
        <v>94</v>
      </c>
      <c r="D59" s="12" t="s">
        <v>39</v>
      </c>
      <c r="E59" s="9">
        <v>2660</v>
      </c>
      <c r="F59" s="9">
        <v>2000</v>
      </c>
    </row>
  </sheetData>
  <mergeCells count="5">
    <mergeCell ref="A7:F7"/>
    <mergeCell ref="A31:F31"/>
    <mergeCell ref="A1:F1"/>
    <mergeCell ref="A3:F3"/>
    <mergeCell ref="A5:F5"/>
  </mergeCells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2"/>
  <sheetViews>
    <sheetView workbookViewId="0">
      <selection activeCell="C17" sqref="C17"/>
    </sheetView>
  </sheetViews>
  <sheetFormatPr defaultRowHeight="15" x14ac:dyDescent="0.25"/>
  <cols>
    <col min="1" max="1" width="37.7109375" customWidth="1"/>
    <col min="2" max="2" width="20.7109375" customWidth="1"/>
    <col min="3" max="3" width="22.140625" customWidth="1"/>
  </cols>
  <sheetData>
    <row r="1" spans="1:3" ht="42" customHeight="1" x14ac:dyDescent="0.25">
      <c r="A1" s="63" t="s">
        <v>103</v>
      </c>
      <c r="B1" s="63"/>
      <c r="C1" s="63"/>
    </row>
    <row r="2" spans="1:3" ht="18" customHeight="1" x14ac:dyDescent="0.25">
      <c r="A2" s="5"/>
      <c r="B2" s="5"/>
      <c r="C2" s="5"/>
    </row>
    <row r="3" spans="1:3" ht="15.75" x14ac:dyDescent="0.25">
      <c r="A3" s="63" t="s">
        <v>32</v>
      </c>
      <c r="B3" s="63"/>
      <c r="C3" s="64"/>
    </row>
    <row r="4" spans="1:3" ht="18" x14ac:dyDescent="0.25">
      <c r="A4" s="5"/>
      <c r="B4" s="5"/>
      <c r="C4" s="6"/>
    </row>
    <row r="5" spans="1:3" ht="18" customHeight="1" x14ac:dyDescent="0.25">
      <c r="A5" s="63" t="s">
        <v>13</v>
      </c>
      <c r="B5" s="74"/>
      <c r="C5" s="74"/>
    </row>
    <row r="6" spans="1:3" ht="18" x14ac:dyDescent="0.25">
      <c r="A6" s="5"/>
      <c r="B6" s="5"/>
      <c r="C6" s="6"/>
    </row>
    <row r="7" spans="1:3" ht="15.75" x14ac:dyDescent="0.25">
      <c r="A7" s="63" t="s">
        <v>25</v>
      </c>
      <c r="B7" s="100"/>
      <c r="C7" s="100"/>
    </row>
    <row r="8" spans="1:3" ht="18" x14ac:dyDescent="0.25">
      <c r="A8" s="5"/>
      <c r="B8" s="5"/>
      <c r="C8" s="6"/>
    </row>
    <row r="9" spans="1:3" x14ac:dyDescent="0.25">
      <c r="A9" s="22" t="s">
        <v>26</v>
      </c>
      <c r="B9" s="22" t="s">
        <v>43</v>
      </c>
      <c r="C9" s="22" t="s">
        <v>100</v>
      </c>
    </row>
    <row r="10" spans="1:3" ht="15.75" customHeight="1" x14ac:dyDescent="0.25">
      <c r="A10" s="11" t="s">
        <v>27</v>
      </c>
      <c r="B10" s="49">
        <f t="shared" ref="B10:C11" si="0">B11</f>
        <v>1730640</v>
      </c>
      <c r="C10" s="49">
        <f t="shared" si="0"/>
        <v>1836985</v>
      </c>
    </row>
    <row r="11" spans="1:3" ht="15.75" customHeight="1" x14ac:dyDescent="0.25">
      <c r="A11" s="11" t="s">
        <v>69</v>
      </c>
      <c r="B11" s="49">
        <f t="shared" si="0"/>
        <v>1730640</v>
      </c>
      <c r="C11" s="49">
        <f t="shared" si="0"/>
        <v>1836985</v>
      </c>
    </row>
    <row r="12" spans="1:3" x14ac:dyDescent="0.25">
      <c r="A12" s="17" t="s">
        <v>87</v>
      </c>
      <c r="B12" s="9">
        <v>1730640</v>
      </c>
      <c r="C12" s="9">
        <v>1836985</v>
      </c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4"/>
  <sheetViews>
    <sheetView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19.85546875" customWidth="1"/>
    <col min="6" max="6" width="17" customWidth="1"/>
    <col min="7" max="7" width="19.7109375" customWidth="1"/>
    <col min="8" max="8" width="19" customWidth="1"/>
    <col min="9" max="10" width="20" customWidth="1"/>
  </cols>
  <sheetData>
    <row r="1" spans="1:10" ht="42" customHeight="1" x14ac:dyDescent="0.25">
      <c r="A1" s="63" t="s">
        <v>103</v>
      </c>
      <c r="B1" s="63"/>
      <c r="C1" s="63"/>
      <c r="D1" s="63"/>
      <c r="E1" s="63"/>
      <c r="F1" s="63"/>
      <c r="G1" s="63"/>
      <c r="H1" s="63"/>
      <c r="I1" s="63"/>
      <c r="J1" s="42"/>
    </row>
    <row r="2" spans="1:10" ht="18" customHeight="1" x14ac:dyDescent="0.25">
      <c r="A2" s="5"/>
      <c r="B2" s="5"/>
      <c r="C2" s="5"/>
      <c r="D2" s="5"/>
      <c r="E2" s="5"/>
      <c r="F2" s="26"/>
      <c r="G2" s="5"/>
      <c r="H2" s="26"/>
      <c r="I2" s="5"/>
      <c r="J2" s="26"/>
    </row>
    <row r="3" spans="1:10" ht="15.75" x14ac:dyDescent="0.25">
      <c r="A3" s="63" t="s">
        <v>32</v>
      </c>
      <c r="B3" s="63"/>
      <c r="C3" s="63"/>
      <c r="D3" s="63"/>
      <c r="E3" s="63"/>
      <c r="F3" s="63"/>
      <c r="G3" s="64"/>
      <c r="H3" s="64"/>
      <c r="I3" s="64"/>
      <c r="J3" s="44"/>
    </row>
    <row r="4" spans="1:10" ht="18" x14ac:dyDescent="0.25">
      <c r="A4" s="5"/>
      <c r="B4" s="5"/>
      <c r="C4" s="5"/>
      <c r="D4" s="5"/>
      <c r="E4" s="5"/>
      <c r="F4" s="26"/>
      <c r="G4" s="6"/>
      <c r="H4" s="6"/>
      <c r="I4" s="6"/>
      <c r="J4" s="6"/>
    </row>
    <row r="5" spans="1:10" ht="18" customHeight="1" x14ac:dyDescent="0.25">
      <c r="A5" s="63" t="s">
        <v>28</v>
      </c>
      <c r="B5" s="74"/>
      <c r="C5" s="74"/>
      <c r="D5" s="74"/>
      <c r="E5" s="74"/>
      <c r="F5" s="74"/>
      <c r="G5" s="74"/>
      <c r="H5" s="74"/>
      <c r="I5" s="74"/>
      <c r="J5" s="43"/>
    </row>
    <row r="6" spans="1:10" ht="18" x14ac:dyDescent="0.25">
      <c r="A6" s="5"/>
      <c r="B6" s="5"/>
      <c r="C6" s="5"/>
      <c r="D6" s="5"/>
      <c r="E6" s="5"/>
      <c r="F6" s="26"/>
      <c r="G6" s="6"/>
      <c r="H6" s="6"/>
      <c r="I6" s="6"/>
      <c r="J6" s="6"/>
    </row>
    <row r="7" spans="1:10" ht="39" customHeight="1" x14ac:dyDescent="0.25">
      <c r="A7" s="22" t="s">
        <v>14</v>
      </c>
      <c r="B7" s="21" t="s">
        <v>15</v>
      </c>
      <c r="C7" s="21" t="s">
        <v>16</v>
      </c>
      <c r="D7" s="21" t="s">
        <v>51</v>
      </c>
      <c r="E7" s="22" t="s">
        <v>43</v>
      </c>
      <c r="F7" s="22" t="s">
        <v>52</v>
      </c>
      <c r="G7" s="22" t="s">
        <v>44</v>
      </c>
      <c r="H7" s="22" t="s">
        <v>53</v>
      </c>
      <c r="I7" s="22" t="s">
        <v>45</v>
      </c>
      <c r="J7" s="22" t="s">
        <v>70</v>
      </c>
    </row>
    <row r="8" spans="1:10" ht="25.5" x14ac:dyDescent="0.25">
      <c r="A8" s="11">
        <v>8</v>
      </c>
      <c r="B8" s="11"/>
      <c r="C8" s="11"/>
      <c r="D8" s="11" t="s">
        <v>29</v>
      </c>
      <c r="E8" s="9"/>
      <c r="F8" s="9"/>
      <c r="G8" s="9"/>
      <c r="H8" s="9"/>
      <c r="I8" s="9"/>
      <c r="J8" s="9"/>
    </row>
    <row r="9" spans="1:10" x14ac:dyDescent="0.25">
      <c r="A9" s="11"/>
      <c r="B9" s="16">
        <v>84</v>
      </c>
      <c r="C9" s="16"/>
      <c r="D9" s="16" t="s">
        <v>36</v>
      </c>
      <c r="E9" s="9"/>
      <c r="F9" s="9"/>
      <c r="G9" s="9"/>
      <c r="H9" s="9"/>
      <c r="I9" s="9"/>
      <c r="J9" s="9"/>
    </row>
    <row r="10" spans="1:10" ht="25.5" x14ac:dyDescent="0.25">
      <c r="A10" s="12"/>
      <c r="B10" s="12"/>
      <c r="C10" s="13">
        <v>81</v>
      </c>
      <c r="D10" s="17" t="s">
        <v>37</v>
      </c>
      <c r="E10" s="9"/>
      <c r="F10" s="9"/>
      <c r="G10" s="9"/>
      <c r="H10" s="9"/>
      <c r="I10" s="9"/>
      <c r="J10" s="9"/>
    </row>
    <row r="11" spans="1:10" ht="25.5" x14ac:dyDescent="0.25">
      <c r="A11" s="14">
        <v>5</v>
      </c>
      <c r="B11" s="15"/>
      <c r="C11" s="15"/>
      <c r="D11" s="27" t="s">
        <v>30</v>
      </c>
      <c r="E11" s="9"/>
      <c r="F11" s="9"/>
      <c r="G11" s="9"/>
      <c r="H11" s="9"/>
      <c r="I11" s="9"/>
      <c r="J11" s="9"/>
    </row>
    <row r="12" spans="1:10" ht="25.5" x14ac:dyDescent="0.25">
      <c r="A12" s="16"/>
      <c r="B12" s="16">
        <v>54</v>
      </c>
      <c r="C12" s="16"/>
      <c r="D12" s="28" t="s">
        <v>38</v>
      </c>
      <c r="E12" s="9"/>
      <c r="F12" s="9"/>
      <c r="G12" s="9"/>
      <c r="H12" s="9"/>
      <c r="I12" s="10"/>
      <c r="J12" s="10"/>
    </row>
    <row r="13" spans="1:10" x14ac:dyDescent="0.25">
      <c r="A13" s="16"/>
      <c r="B13" s="16"/>
      <c r="C13" s="13">
        <v>11</v>
      </c>
      <c r="D13" s="13" t="s">
        <v>18</v>
      </c>
      <c r="E13" s="9"/>
      <c r="F13" s="9"/>
      <c r="G13" s="9"/>
      <c r="H13" s="9"/>
      <c r="I13" s="10"/>
      <c r="J13" s="10"/>
    </row>
    <row r="14" spans="1:10" x14ac:dyDescent="0.25">
      <c r="A14" s="16"/>
      <c r="B14" s="16"/>
      <c r="C14" s="13">
        <v>31</v>
      </c>
      <c r="D14" s="13" t="s">
        <v>39</v>
      </c>
      <c r="E14" s="9"/>
      <c r="F14" s="9"/>
      <c r="G14" s="9"/>
      <c r="H14" s="9"/>
      <c r="I14" s="10"/>
      <c r="J14" s="10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2"/>
  <sheetViews>
    <sheetView topLeftCell="A7" workbookViewId="0">
      <selection activeCell="F18" sqref="F1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19.42578125" customWidth="1"/>
    <col min="6" max="6" width="20" customWidth="1"/>
  </cols>
  <sheetData>
    <row r="1" spans="1:6" ht="42" customHeight="1" x14ac:dyDescent="0.25">
      <c r="A1" s="63" t="s">
        <v>102</v>
      </c>
      <c r="B1" s="63"/>
      <c r="C1" s="63"/>
      <c r="D1" s="63"/>
      <c r="E1" s="63"/>
      <c r="F1" s="63"/>
    </row>
    <row r="2" spans="1:6" ht="18" x14ac:dyDescent="0.25">
      <c r="A2" s="5"/>
      <c r="B2" s="5"/>
      <c r="C2" s="5"/>
      <c r="D2" s="5"/>
      <c r="E2" s="26"/>
      <c r="F2" s="26"/>
    </row>
    <row r="3" spans="1:6" ht="18" customHeight="1" x14ac:dyDescent="0.25">
      <c r="A3" s="63" t="s">
        <v>31</v>
      </c>
      <c r="B3" s="74"/>
      <c r="C3" s="74"/>
      <c r="D3" s="74"/>
      <c r="E3" s="74"/>
      <c r="F3" s="74"/>
    </row>
    <row r="4" spans="1:6" ht="18" x14ac:dyDescent="0.25">
      <c r="A4" s="5"/>
      <c r="B4" s="5"/>
      <c r="C4" s="5"/>
      <c r="D4" s="5"/>
      <c r="E4" s="26"/>
      <c r="F4" s="26"/>
    </row>
    <row r="5" spans="1:6" ht="25.5" x14ac:dyDescent="0.25">
      <c r="A5" s="104" t="s">
        <v>33</v>
      </c>
      <c r="B5" s="105"/>
      <c r="C5" s="106"/>
      <c r="D5" s="21" t="s">
        <v>34</v>
      </c>
      <c r="E5" s="22" t="s">
        <v>43</v>
      </c>
      <c r="F5" s="22" t="s">
        <v>101</v>
      </c>
    </row>
    <row r="6" spans="1:6" ht="15" customHeight="1" x14ac:dyDescent="0.25">
      <c r="A6" s="101" t="s">
        <v>73</v>
      </c>
      <c r="B6" s="102"/>
      <c r="C6" s="103"/>
      <c r="D6" s="56" t="s">
        <v>74</v>
      </c>
      <c r="E6" s="49">
        <f>E9+E14+E22+E29+E33+E40+E45+E50</f>
        <v>1730640</v>
      </c>
      <c r="F6" s="49">
        <f>F9+F14+F22+F29+F33+F40+F45+F50</f>
        <v>1836985</v>
      </c>
    </row>
    <row r="7" spans="1:6" ht="15" customHeight="1" x14ac:dyDescent="0.25">
      <c r="A7" s="101" t="s">
        <v>75</v>
      </c>
      <c r="B7" s="102"/>
      <c r="C7" s="103"/>
      <c r="D7" s="56" t="s">
        <v>76</v>
      </c>
      <c r="E7" s="9">
        <f t="shared" ref="E7:F7" si="0">E6</f>
        <v>1730640</v>
      </c>
      <c r="F7" s="9">
        <f t="shared" si="0"/>
        <v>1836985</v>
      </c>
    </row>
    <row r="8" spans="1:6" ht="25.5" customHeight="1" x14ac:dyDescent="0.25">
      <c r="A8" s="107" t="s">
        <v>77</v>
      </c>
      <c r="B8" s="108"/>
      <c r="C8" s="109"/>
      <c r="D8" s="57" t="s">
        <v>78</v>
      </c>
      <c r="E8" s="9"/>
      <c r="F8" s="9"/>
    </row>
    <row r="9" spans="1:6" x14ac:dyDescent="0.25">
      <c r="A9" s="110">
        <v>3</v>
      </c>
      <c r="B9" s="111"/>
      <c r="C9" s="112"/>
      <c r="D9" s="52" t="s">
        <v>22</v>
      </c>
      <c r="E9" s="49">
        <f>E10+E11+E12+E13</f>
        <v>54920</v>
      </c>
      <c r="F9" s="49">
        <f>F10+F11+F12+F13</f>
        <v>51531</v>
      </c>
    </row>
    <row r="10" spans="1:6" x14ac:dyDescent="0.25">
      <c r="A10" s="113">
        <v>31</v>
      </c>
      <c r="B10" s="114"/>
      <c r="C10" s="115"/>
      <c r="D10" s="52" t="s">
        <v>23</v>
      </c>
      <c r="E10" s="9">
        <v>0</v>
      </c>
      <c r="F10" s="9">
        <v>0</v>
      </c>
    </row>
    <row r="11" spans="1:6" x14ac:dyDescent="0.25">
      <c r="A11" s="113">
        <v>32</v>
      </c>
      <c r="B11" s="114"/>
      <c r="C11" s="115"/>
      <c r="D11" s="52" t="s">
        <v>35</v>
      </c>
      <c r="E11" s="9">
        <v>50780</v>
      </c>
      <c r="F11" s="9">
        <v>49389</v>
      </c>
    </row>
    <row r="12" spans="1:6" x14ac:dyDescent="0.25">
      <c r="A12" s="53">
        <v>34</v>
      </c>
      <c r="B12" s="54"/>
      <c r="C12" s="55"/>
      <c r="D12" s="52" t="s">
        <v>68</v>
      </c>
      <c r="E12" s="9">
        <v>1120</v>
      </c>
      <c r="F12" s="9">
        <v>630</v>
      </c>
    </row>
    <row r="13" spans="1:6" ht="25.5" x14ac:dyDescent="0.25">
      <c r="A13" s="53">
        <v>42</v>
      </c>
      <c r="B13" s="54"/>
      <c r="C13" s="55"/>
      <c r="D13" s="52" t="s">
        <v>49</v>
      </c>
      <c r="E13" s="9">
        <v>3020</v>
      </c>
      <c r="F13" s="9">
        <v>1512</v>
      </c>
    </row>
    <row r="14" spans="1:6" ht="24.75" customHeight="1" x14ac:dyDescent="0.25">
      <c r="A14" s="107" t="s">
        <v>79</v>
      </c>
      <c r="B14" s="108"/>
      <c r="C14" s="109"/>
      <c r="D14" s="57" t="s">
        <v>91</v>
      </c>
      <c r="E14" s="49">
        <f>E15</f>
        <v>81250</v>
      </c>
      <c r="F14" s="49">
        <f>F15</f>
        <v>130200</v>
      </c>
    </row>
    <row r="15" spans="1:6" ht="14.25" customHeight="1" x14ac:dyDescent="0.25">
      <c r="A15" s="50">
        <v>3</v>
      </c>
      <c r="B15" s="54"/>
      <c r="C15" s="55"/>
      <c r="D15" s="52" t="s">
        <v>22</v>
      </c>
      <c r="E15" s="49">
        <f>E16+E17+E19</f>
        <v>81250</v>
      </c>
      <c r="F15" s="49">
        <f>F16+F17+F19</f>
        <v>130200</v>
      </c>
    </row>
    <row r="16" spans="1:6" ht="15" customHeight="1" x14ac:dyDescent="0.25">
      <c r="A16" s="53">
        <v>31</v>
      </c>
      <c r="B16" s="54"/>
      <c r="C16" s="55"/>
      <c r="D16" s="52" t="s">
        <v>23</v>
      </c>
      <c r="E16" s="9">
        <v>7640</v>
      </c>
      <c r="F16" s="9">
        <v>7310</v>
      </c>
    </row>
    <row r="17" spans="1:6" ht="15" customHeight="1" x14ac:dyDescent="0.25">
      <c r="A17" s="59">
        <v>32</v>
      </c>
      <c r="B17" s="60"/>
      <c r="C17" s="61"/>
      <c r="D17" s="62" t="s">
        <v>35</v>
      </c>
      <c r="E17" s="9">
        <v>54470</v>
      </c>
      <c r="F17" s="9">
        <v>121190</v>
      </c>
    </row>
    <row r="18" spans="1:6" ht="24" customHeight="1" x14ac:dyDescent="0.25">
      <c r="A18" s="110">
        <v>4</v>
      </c>
      <c r="B18" s="111"/>
      <c r="C18" s="112"/>
      <c r="D18" s="62" t="s">
        <v>24</v>
      </c>
      <c r="E18" s="49">
        <f>E19</f>
        <v>19140</v>
      </c>
      <c r="F18" s="9"/>
    </row>
    <row r="19" spans="1:6" ht="25.5" x14ac:dyDescent="0.25">
      <c r="A19" s="113">
        <v>42</v>
      </c>
      <c r="B19" s="114"/>
      <c r="C19" s="115"/>
      <c r="D19" s="62" t="s">
        <v>49</v>
      </c>
      <c r="E19" s="9">
        <v>19140</v>
      </c>
      <c r="F19" s="9">
        <v>1700</v>
      </c>
    </row>
    <row r="20" spans="1:6" x14ac:dyDescent="0.25">
      <c r="A20" s="101" t="s">
        <v>73</v>
      </c>
      <c r="B20" s="102"/>
      <c r="C20" s="103"/>
      <c r="D20" s="56" t="s">
        <v>74</v>
      </c>
      <c r="E20" s="9"/>
      <c r="F20" s="9"/>
    </row>
    <row r="21" spans="1:6" ht="15" customHeight="1" x14ac:dyDescent="0.25">
      <c r="A21" s="101" t="s">
        <v>75</v>
      </c>
      <c r="B21" s="102"/>
      <c r="C21" s="103"/>
      <c r="D21" s="56" t="s">
        <v>80</v>
      </c>
      <c r="E21" s="9"/>
      <c r="F21" s="9"/>
    </row>
    <row r="22" spans="1:6" ht="51" x14ac:dyDescent="0.25">
      <c r="A22" s="107" t="s">
        <v>81</v>
      </c>
      <c r="B22" s="108"/>
      <c r="C22" s="109"/>
      <c r="D22" s="57" t="s">
        <v>88</v>
      </c>
      <c r="E22" s="49">
        <f>E23+E27</f>
        <v>13960</v>
      </c>
      <c r="F22" s="49">
        <f>F23+F27</f>
        <v>16910</v>
      </c>
    </row>
    <row r="23" spans="1:6" x14ac:dyDescent="0.25">
      <c r="A23" s="110">
        <v>3</v>
      </c>
      <c r="B23" s="111"/>
      <c r="C23" s="112"/>
      <c r="D23" s="52" t="s">
        <v>22</v>
      </c>
      <c r="E23" s="49">
        <f>E24+E25+E26</f>
        <v>11300</v>
      </c>
      <c r="F23" s="49">
        <f>F24+F25+F26</f>
        <v>14910</v>
      </c>
    </row>
    <row r="24" spans="1:6" x14ac:dyDescent="0.25">
      <c r="A24" s="58">
        <v>31</v>
      </c>
      <c r="B24" s="51"/>
      <c r="C24" s="52"/>
      <c r="D24" s="52" t="s">
        <v>23</v>
      </c>
      <c r="E24" s="9">
        <v>11300</v>
      </c>
      <c r="F24" s="9">
        <v>0</v>
      </c>
    </row>
    <row r="25" spans="1:6" x14ac:dyDescent="0.25">
      <c r="A25" s="113">
        <v>32</v>
      </c>
      <c r="B25" s="114"/>
      <c r="C25" s="115"/>
      <c r="D25" s="52" t="s">
        <v>35</v>
      </c>
      <c r="E25" s="9"/>
      <c r="F25" s="9">
        <v>14910</v>
      </c>
    </row>
    <row r="26" spans="1:6" x14ac:dyDescent="0.25">
      <c r="A26" s="53">
        <v>34</v>
      </c>
      <c r="B26" s="54"/>
      <c r="C26" s="55"/>
      <c r="D26" s="52" t="s">
        <v>68</v>
      </c>
      <c r="E26" s="9"/>
      <c r="F26" s="9"/>
    </row>
    <row r="27" spans="1:6" ht="25.5" x14ac:dyDescent="0.25">
      <c r="A27" s="110">
        <v>4</v>
      </c>
      <c r="B27" s="111"/>
      <c r="C27" s="112"/>
      <c r="D27" s="52" t="s">
        <v>24</v>
      </c>
      <c r="E27" s="49">
        <f>E28</f>
        <v>2660</v>
      </c>
      <c r="F27" s="49">
        <f>F28</f>
        <v>2000</v>
      </c>
    </row>
    <row r="28" spans="1:6" ht="25.5" x14ac:dyDescent="0.25">
      <c r="A28" s="113">
        <v>42</v>
      </c>
      <c r="B28" s="114"/>
      <c r="C28" s="115"/>
      <c r="D28" s="52" t="s">
        <v>49</v>
      </c>
      <c r="E28" s="9">
        <v>2660</v>
      </c>
      <c r="F28" s="9">
        <v>2000</v>
      </c>
    </row>
    <row r="29" spans="1:6" ht="38.25" x14ac:dyDescent="0.25">
      <c r="A29" s="107" t="s">
        <v>82</v>
      </c>
      <c r="B29" s="108"/>
      <c r="C29" s="109"/>
      <c r="D29" s="56" t="s">
        <v>89</v>
      </c>
      <c r="E29" s="49">
        <f>E30</f>
        <v>104130</v>
      </c>
      <c r="F29" s="49">
        <f>F30</f>
        <v>32150</v>
      </c>
    </row>
    <row r="30" spans="1:6" x14ac:dyDescent="0.25">
      <c r="A30" s="101">
        <v>3</v>
      </c>
      <c r="B30" s="102"/>
      <c r="C30" s="103"/>
      <c r="D30" s="52" t="s">
        <v>22</v>
      </c>
      <c r="E30" s="49">
        <f>E31+E32</f>
        <v>104130</v>
      </c>
      <c r="F30" s="49">
        <f>F31+F32</f>
        <v>32150</v>
      </c>
    </row>
    <row r="31" spans="1:6" x14ac:dyDescent="0.25">
      <c r="A31" s="58">
        <v>31</v>
      </c>
      <c r="B31" s="51"/>
      <c r="C31" s="52"/>
      <c r="D31" s="52" t="s">
        <v>23</v>
      </c>
      <c r="E31" s="9"/>
      <c r="F31" s="9"/>
    </row>
    <row r="32" spans="1:6" x14ac:dyDescent="0.25">
      <c r="A32" s="58">
        <v>32</v>
      </c>
      <c r="B32" s="51"/>
      <c r="C32" s="52"/>
      <c r="D32" s="52" t="s">
        <v>35</v>
      </c>
      <c r="E32" s="9">
        <v>104130</v>
      </c>
      <c r="F32" s="9">
        <v>32150</v>
      </c>
    </row>
    <row r="33" spans="1:6" ht="51" x14ac:dyDescent="0.25">
      <c r="A33" s="107" t="s">
        <v>83</v>
      </c>
      <c r="B33" s="108"/>
      <c r="C33" s="109"/>
      <c r="D33" s="57" t="s">
        <v>93</v>
      </c>
      <c r="E33" s="49">
        <f>E34+E38</f>
        <v>1414900</v>
      </c>
      <c r="F33" s="49">
        <f>F34+F38</f>
        <v>1521664</v>
      </c>
    </row>
    <row r="34" spans="1:6" x14ac:dyDescent="0.25">
      <c r="A34" s="50">
        <v>3</v>
      </c>
      <c r="B34" s="51"/>
      <c r="C34" s="52"/>
      <c r="D34" s="52" t="s">
        <v>22</v>
      </c>
      <c r="E34" s="49">
        <f>E35+E36</f>
        <v>1407740</v>
      </c>
      <c r="F34" s="49">
        <f>F35+F36+F37</f>
        <v>1515034</v>
      </c>
    </row>
    <row r="35" spans="1:6" x14ac:dyDescent="0.25">
      <c r="A35" s="58">
        <v>31</v>
      </c>
      <c r="B35" s="51"/>
      <c r="C35" s="52"/>
      <c r="D35" s="52" t="s">
        <v>23</v>
      </c>
      <c r="E35" s="9">
        <v>1299290</v>
      </c>
      <c r="F35" s="9">
        <v>1312854</v>
      </c>
    </row>
    <row r="36" spans="1:6" x14ac:dyDescent="0.25">
      <c r="A36" s="58">
        <v>32</v>
      </c>
      <c r="B36" s="51"/>
      <c r="C36" s="52"/>
      <c r="D36" s="52" t="s">
        <v>35</v>
      </c>
      <c r="E36" s="9">
        <v>108450</v>
      </c>
      <c r="F36" s="9">
        <v>202180</v>
      </c>
    </row>
    <row r="37" spans="1:6" x14ac:dyDescent="0.25">
      <c r="A37" s="58">
        <v>34</v>
      </c>
      <c r="B37" s="51"/>
      <c r="C37" s="52"/>
      <c r="D37" s="52" t="s">
        <v>68</v>
      </c>
      <c r="E37" s="9"/>
      <c r="F37" s="9">
        <v>0</v>
      </c>
    </row>
    <row r="38" spans="1:6" ht="25.5" x14ac:dyDescent="0.25">
      <c r="A38" s="50">
        <v>4</v>
      </c>
      <c r="B38" s="51"/>
      <c r="C38" s="52"/>
      <c r="D38" s="52" t="s">
        <v>24</v>
      </c>
      <c r="E38" s="49">
        <f>E39</f>
        <v>7160</v>
      </c>
      <c r="F38" s="49">
        <f>F39</f>
        <v>6630</v>
      </c>
    </row>
    <row r="39" spans="1:6" ht="25.5" x14ac:dyDescent="0.25">
      <c r="A39" s="58">
        <v>42</v>
      </c>
      <c r="B39" s="51"/>
      <c r="C39" s="52"/>
      <c r="D39" s="52" t="s">
        <v>49</v>
      </c>
      <c r="E39" s="9">
        <v>7160</v>
      </c>
      <c r="F39" s="9">
        <v>6630</v>
      </c>
    </row>
    <row r="40" spans="1:6" ht="63.75" x14ac:dyDescent="0.25">
      <c r="A40" s="107" t="s">
        <v>84</v>
      </c>
      <c r="B40" s="108"/>
      <c r="C40" s="109"/>
      <c r="D40" s="57" t="s">
        <v>92</v>
      </c>
      <c r="E40" s="49">
        <f>E41</f>
        <v>57700</v>
      </c>
      <c r="F40" s="49">
        <f>F41</f>
        <v>80750</v>
      </c>
    </row>
    <row r="41" spans="1:6" x14ac:dyDescent="0.25">
      <c r="A41" s="50">
        <v>3</v>
      </c>
      <c r="B41" s="51"/>
      <c r="C41" s="52"/>
      <c r="D41" s="52" t="s">
        <v>22</v>
      </c>
      <c r="E41" s="49">
        <f>E42+E43+E44</f>
        <v>57700</v>
      </c>
      <c r="F41" s="49">
        <f>F42+F43+F44</f>
        <v>80750</v>
      </c>
    </row>
    <row r="42" spans="1:6" x14ac:dyDescent="0.25">
      <c r="A42" s="50">
        <v>31</v>
      </c>
      <c r="B42" s="51"/>
      <c r="C42" s="52"/>
      <c r="D42" s="52" t="s">
        <v>23</v>
      </c>
      <c r="E42" s="9">
        <v>26040</v>
      </c>
      <c r="F42" s="9">
        <v>26670</v>
      </c>
    </row>
    <row r="43" spans="1:6" x14ac:dyDescent="0.25">
      <c r="A43" s="50">
        <v>32</v>
      </c>
      <c r="B43" s="51"/>
      <c r="C43" s="52"/>
      <c r="D43" s="52" t="s">
        <v>35</v>
      </c>
      <c r="E43" s="9">
        <v>19050</v>
      </c>
      <c r="F43" s="9">
        <v>54080</v>
      </c>
    </row>
    <row r="44" spans="1:6" ht="25.5" x14ac:dyDescent="0.25">
      <c r="A44" s="58">
        <v>42</v>
      </c>
      <c r="B44" s="51"/>
      <c r="C44" s="52"/>
      <c r="D44" s="52" t="s">
        <v>49</v>
      </c>
      <c r="E44" s="9">
        <v>12610</v>
      </c>
      <c r="F44" s="9">
        <v>0</v>
      </c>
    </row>
    <row r="45" spans="1:6" ht="34.5" customHeight="1" x14ac:dyDescent="0.25">
      <c r="A45" s="107" t="s">
        <v>85</v>
      </c>
      <c r="B45" s="108"/>
      <c r="C45" s="109"/>
      <c r="D45" s="57" t="s">
        <v>58</v>
      </c>
      <c r="E45" s="49">
        <f>E46+E48</f>
        <v>3320</v>
      </c>
      <c r="F45" s="49">
        <f>F46+F48</f>
        <v>3320</v>
      </c>
    </row>
    <row r="46" spans="1:6" x14ac:dyDescent="0.25">
      <c r="A46" s="50">
        <v>3</v>
      </c>
      <c r="B46" s="51"/>
      <c r="C46" s="52"/>
      <c r="D46" s="52" t="s">
        <v>22</v>
      </c>
      <c r="E46" s="49">
        <f>E47</f>
        <v>0</v>
      </c>
      <c r="F46" s="49">
        <f>F47</f>
        <v>0</v>
      </c>
    </row>
    <row r="47" spans="1:6" x14ac:dyDescent="0.25">
      <c r="A47" s="58">
        <v>32</v>
      </c>
      <c r="B47" s="51"/>
      <c r="C47" s="52"/>
      <c r="D47" s="52" t="s">
        <v>35</v>
      </c>
      <c r="E47" s="9"/>
      <c r="F47" s="9"/>
    </row>
    <row r="48" spans="1:6" ht="25.5" x14ac:dyDescent="0.25">
      <c r="A48" s="50">
        <v>4</v>
      </c>
      <c r="B48" s="51"/>
      <c r="C48" s="52"/>
      <c r="D48" s="52" t="s">
        <v>24</v>
      </c>
      <c r="E48" s="49">
        <f>E49</f>
        <v>3320</v>
      </c>
      <c r="F48" s="49">
        <f>F49</f>
        <v>3320</v>
      </c>
    </row>
    <row r="49" spans="1:6" ht="25.5" x14ac:dyDescent="0.25">
      <c r="A49" s="113">
        <v>42</v>
      </c>
      <c r="B49" s="114"/>
      <c r="C49" s="115"/>
      <c r="D49" s="52" t="s">
        <v>49</v>
      </c>
      <c r="E49" s="9">
        <v>3320</v>
      </c>
      <c r="F49" s="9">
        <v>3320</v>
      </c>
    </row>
    <row r="50" spans="1:6" ht="25.5" x14ac:dyDescent="0.25">
      <c r="A50" s="107" t="s">
        <v>86</v>
      </c>
      <c r="B50" s="108"/>
      <c r="C50" s="109"/>
      <c r="D50" s="57" t="s">
        <v>90</v>
      </c>
      <c r="E50" s="49">
        <f t="shared" ref="E50:F51" si="1">E51</f>
        <v>460</v>
      </c>
      <c r="F50" s="49">
        <f t="shared" si="1"/>
        <v>460</v>
      </c>
    </row>
    <row r="51" spans="1:6" x14ac:dyDescent="0.25">
      <c r="A51" s="50">
        <v>3</v>
      </c>
      <c r="B51" s="54"/>
      <c r="C51" s="55"/>
      <c r="D51" s="52" t="s">
        <v>22</v>
      </c>
      <c r="E51" s="49">
        <f t="shared" si="1"/>
        <v>460</v>
      </c>
      <c r="F51" s="49">
        <f t="shared" si="1"/>
        <v>460</v>
      </c>
    </row>
    <row r="52" spans="1:6" x14ac:dyDescent="0.25">
      <c r="A52" s="53">
        <v>32</v>
      </c>
      <c r="B52" s="54"/>
      <c r="C52" s="55"/>
      <c r="D52" s="52" t="s">
        <v>35</v>
      </c>
      <c r="E52" s="9">
        <v>460</v>
      </c>
      <c r="F52" s="9">
        <v>460</v>
      </c>
    </row>
  </sheetData>
  <mergeCells count="26">
    <mergeCell ref="A33:C33"/>
    <mergeCell ref="A40:C40"/>
    <mergeCell ref="A45:C45"/>
    <mergeCell ref="A49:C49"/>
    <mergeCell ref="A50:C50"/>
    <mergeCell ref="A25:C25"/>
    <mergeCell ref="A27:C27"/>
    <mergeCell ref="A28:C28"/>
    <mergeCell ref="A29:C29"/>
    <mergeCell ref="A30:C30"/>
    <mergeCell ref="A22:C22"/>
    <mergeCell ref="A23:C23"/>
    <mergeCell ref="A14:C14"/>
    <mergeCell ref="A21:C21"/>
    <mergeCell ref="A8:C8"/>
    <mergeCell ref="A9:C9"/>
    <mergeCell ref="A11:C11"/>
    <mergeCell ref="A10:C10"/>
    <mergeCell ref="A20:C20"/>
    <mergeCell ref="A18:C18"/>
    <mergeCell ref="A19:C19"/>
    <mergeCell ref="A6:C6"/>
    <mergeCell ref="A7:C7"/>
    <mergeCell ref="A1:F1"/>
    <mergeCell ref="A3:F3"/>
    <mergeCell ref="A5:C5"/>
  </mergeCells>
  <pageMargins left="0.7" right="0.7" top="0.75" bottom="0.75" header="0.3" footer="0.3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2023-09-05T10:00:43Z</cp:lastPrinted>
  <dcterms:created xsi:type="dcterms:W3CDTF">2022-08-12T12:51:27Z</dcterms:created>
  <dcterms:modified xsi:type="dcterms:W3CDTF">2023-10-11T11:22:07Z</dcterms:modified>
</cp:coreProperties>
</file>